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90" windowWidth="19140" windowHeight="7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2" i="1" l="1"/>
  <c r="D25" i="1"/>
  <c r="D24" i="1"/>
  <c r="D22" i="1"/>
</calcChain>
</file>

<file path=xl/sharedStrings.xml><?xml version="1.0" encoding="utf-8"?>
<sst xmlns="http://schemas.openxmlformats.org/spreadsheetml/2006/main" count="59" uniqueCount="49">
  <si>
    <t>Project</t>
  </si>
  <si>
    <t>Component</t>
  </si>
  <si>
    <t>Population</t>
  </si>
  <si>
    <t>SHP Request</t>
  </si>
  <si>
    <t>Cash</t>
  </si>
  <si>
    <t>Total SHP &amp; Cash</t>
  </si>
  <si>
    <t>Rank</t>
  </si>
  <si>
    <t>Finally Home</t>
  </si>
  <si>
    <t>Permanent Housing Tenant Based Rental Assistance</t>
  </si>
  <si>
    <t>Chronically Homeless</t>
  </si>
  <si>
    <t>Lighting the Candle I</t>
  </si>
  <si>
    <t>Permanent Housing Leasing &amp; Supportive Service</t>
  </si>
  <si>
    <t>Chronically Homeless families</t>
  </si>
  <si>
    <t>Lighting the Candle II</t>
  </si>
  <si>
    <t>Erie County Coordinated Entry</t>
  </si>
  <si>
    <t>Coordinated Entry</t>
  </si>
  <si>
    <t>All Homeless Individuals</t>
  </si>
  <si>
    <t>Erie County HMIS</t>
  </si>
  <si>
    <t>HMIS</t>
  </si>
  <si>
    <t>Self Start I</t>
  </si>
  <si>
    <t>People with Disabilities &amp; Chronic Homeless</t>
  </si>
  <si>
    <t>Self Start II</t>
  </si>
  <si>
    <t>People with Disabilities &amp; Chronically Homeless</t>
  </si>
  <si>
    <t>Self Start III</t>
  </si>
  <si>
    <t>Stairways ACT</t>
  </si>
  <si>
    <t>Individuals and Families who are chronically homeless</t>
  </si>
  <si>
    <t>Permanent Supportive  tenant based rental assistance</t>
  </si>
  <si>
    <t>Chronically homeless individuals and families with disabilities</t>
  </si>
  <si>
    <t>Make it a Home Always I</t>
  </si>
  <si>
    <t>Permanent Housing Leasing &amp; Supportive Services</t>
  </si>
  <si>
    <t>Transitional Housing &amp; Supportive Services</t>
  </si>
  <si>
    <t>Young Women with a Small Child or Pregnant</t>
  </si>
  <si>
    <t>Total:</t>
  </si>
  <si>
    <t>Renewals</t>
  </si>
  <si>
    <t>New Project</t>
  </si>
  <si>
    <t>HUD COC  2016 Ranking</t>
  </si>
  <si>
    <t>Permanent housing  Leasing and Supportive Services</t>
  </si>
  <si>
    <t xml:space="preserve">Permanent Housing Tenant based Rental Assistance and supportive Services </t>
  </si>
  <si>
    <t>Chronically Homeless Males with Disabilities</t>
  </si>
  <si>
    <t>TLC plus</t>
  </si>
  <si>
    <t>Chronically Homeless with diabilities and Individuals from Prison</t>
  </si>
  <si>
    <t>Chronically Homeless with disabiliues and Individuals from Prison</t>
  </si>
  <si>
    <r>
      <t xml:space="preserve">Fresh Start </t>
    </r>
    <r>
      <rPr>
        <sz val="10"/>
        <color rgb="FFFF0000"/>
        <rFont val="Calibri"/>
        <family val="2"/>
        <scheme val="minor"/>
      </rPr>
      <t/>
    </r>
  </si>
  <si>
    <t xml:space="preserve">Make it a Home Always II </t>
  </si>
  <si>
    <t>Independence</t>
  </si>
  <si>
    <t>Bonus Project</t>
  </si>
  <si>
    <t xml:space="preserve">My Way Home </t>
  </si>
  <si>
    <t>Planning Grant</t>
  </si>
  <si>
    <t xml:space="preserve">Does not require rank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</si>
</sst>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Continuous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6" fontId="0" fillId="0" borderId="1" xfId="0" applyNumberFormat="1" applyBorder="1" applyAlignment="1">
      <alignment vertical="center"/>
    </xf>
    <xf numFmtId="6" fontId="0" fillId="0" borderId="1" xfId="0" applyNumberFormat="1" applyBorder="1" applyAlignment="1">
      <alignment vertical="center" wrapText="1"/>
    </xf>
    <xf numFmtId="6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6" fontId="4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6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6" fontId="4" fillId="0" borderId="1" xfId="0" applyNumberFormat="1" applyFont="1" applyFill="1" applyBorder="1" applyAlignment="1">
      <alignment vertical="center" wrapText="1"/>
    </xf>
    <xf numFmtId="6" fontId="5" fillId="0" borderId="1" xfId="0" applyNumberFormat="1" applyFont="1" applyFill="1" applyBorder="1" applyAlignment="1">
      <alignment vertical="center"/>
    </xf>
    <xf numFmtId="6" fontId="1" fillId="0" borderId="1" xfId="0" applyNumberFormat="1" applyFont="1" applyBorder="1" applyAlignment="1">
      <alignment vertical="center"/>
    </xf>
    <xf numFmtId="6" fontId="0" fillId="0" borderId="1" xfId="0" applyNumberFormat="1" applyFont="1" applyBorder="1"/>
    <xf numFmtId="6" fontId="6" fillId="0" borderId="1" xfId="0" applyNumberFormat="1" applyFont="1" applyFill="1" applyBorder="1" applyAlignment="1">
      <alignment vertical="center"/>
    </xf>
    <xf numFmtId="6" fontId="6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6" fontId="4" fillId="2" borderId="1" xfId="0" applyNumberFormat="1" applyFont="1" applyFill="1" applyBorder="1" applyAlignment="1">
      <alignment vertical="center" wrapText="1"/>
    </xf>
    <xf numFmtId="6" fontId="4" fillId="0" borderId="0" xfId="0" applyNumberFormat="1" applyFont="1"/>
    <xf numFmtId="6" fontId="5" fillId="2" borderId="1" xfId="0" applyNumberFormat="1" applyFont="1" applyFill="1" applyBorder="1" applyAlignment="1">
      <alignment vertical="center"/>
    </xf>
    <xf numFmtId="6" fontId="7" fillId="2" borderId="1" xfId="0" applyNumberFormat="1" applyFont="1" applyFill="1" applyBorder="1" applyAlignment="1">
      <alignment vertical="center" wrapText="1"/>
    </xf>
    <xf numFmtId="6" fontId="1" fillId="2" borderId="1" xfId="0" applyNumberFormat="1" applyFont="1" applyFill="1" applyBorder="1" applyAlignment="1">
      <alignment vertical="center"/>
    </xf>
    <xf numFmtId="6" fontId="5" fillId="0" borderId="1" xfId="0" applyNumberFormat="1" applyFont="1" applyFill="1" applyBorder="1" applyAlignment="1">
      <alignment horizontal="center" vertical="center" wrapText="1"/>
    </xf>
    <xf numFmtId="6" fontId="0" fillId="0" borderId="0" xfId="0" applyNumberFormat="1"/>
    <xf numFmtId="0" fontId="4" fillId="0" borderId="1" xfId="0" applyFont="1" applyFill="1" applyBorder="1" applyAlignment="1">
      <alignment vertical="center"/>
    </xf>
    <xf numFmtId="6" fontId="0" fillId="0" borderId="1" xfId="0" applyNumberFormat="1" applyFill="1" applyBorder="1" applyAlignment="1">
      <alignment vertical="center" wrapText="1"/>
    </xf>
    <xf numFmtId="0" fontId="0" fillId="0" borderId="2" xfId="0" applyFill="1" applyBorder="1"/>
    <xf numFmtId="3" fontId="0" fillId="0" borderId="0" xfId="0" applyNumberForma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9" workbookViewId="0">
      <selection activeCell="G28" sqref="G28"/>
    </sheetView>
  </sheetViews>
  <sheetFormatPr defaultRowHeight="14.5" x14ac:dyDescent="0.35"/>
  <cols>
    <col min="1" max="1" width="21.54296875" customWidth="1"/>
    <col min="2" max="2" width="14.453125" customWidth="1"/>
    <col min="3" max="3" width="14" customWidth="1"/>
    <col min="4" max="4" width="11.54296875" customWidth="1"/>
    <col min="6" max="6" width="12.7265625" customWidth="1"/>
    <col min="9" max="9" width="9.54296875" bestFit="1" customWidth="1"/>
  </cols>
  <sheetData>
    <row r="1" spans="1:7" x14ac:dyDescent="0.35">
      <c r="A1" s="1" t="s">
        <v>35</v>
      </c>
      <c r="B1" s="1"/>
      <c r="C1" s="1"/>
      <c r="D1" s="1"/>
      <c r="E1" s="1"/>
      <c r="F1" s="1"/>
      <c r="G1" s="1"/>
    </row>
    <row r="2" spans="1:7" x14ac:dyDescent="0.35">
      <c r="A2" s="2"/>
      <c r="B2" s="2"/>
      <c r="C2" s="2"/>
      <c r="D2" s="2"/>
      <c r="E2" s="2"/>
      <c r="F2" s="2"/>
      <c r="G2" s="2"/>
    </row>
    <row r="3" spans="1:7" ht="30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8" t="s">
        <v>5</v>
      </c>
      <c r="G3" s="4" t="s">
        <v>6</v>
      </c>
    </row>
    <row r="4" spans="1:7" ht="26.15" x14ac:dyDescent="0.35">
      <c r="A4" s="9" t="s">
        <v>17</v>
      </c>
      <c r="B4" s="14" t="s">
        <v>18</v>
      </c>
      <c r="C4" s="14" t="s">
        <v>16</v>
      </c>
      <c r="D4" s="20">
        <v>146027</v>
      </c>
      <c r="E4" s="11">
        <v>36507</v>
      </c>
      <c r="F4" s="11">
        <f>E4+D4</f>
        <v>182534</v>
      </c>
      <c r="G4" s="12">
        <v>1</v>
      </c>
    </row>
    <row r="5" spans="1:7" ht="26.15" x14ac:dyDescent="0.35">
      <c r="A5" s="14" t="s">
        <v>14</v>
      </c>
      <c r="B5" s="14" t="s">
        <v>15</v>
      </c>
      <c r="C5" s="14" t="s">
        <v>16</v>
      </c>
      <c r="D5" s="20">
        <v>12000</v>
      </c>
      <c r="E5" s="11">
        <v>3000</v>
      </c>
      <c r="F5" s="11">
        <f t="shared" ref="F5:F18" si="0">E5+D5</f>
        <v>15000</v>
      </c>
      <c r="G5" s="12">
        <v>2</v>
      </c>
    </row>
    <row r="6" spans="1:7" ht="75" x14ac:dyDescent="0.25">
      <c r="A6" s="15" t="s">
        <v>7</v>
      </c>
      <c r="B6" s="25" t="s">
        <v>8</v>
      </c>
      <c r="C6" s="5" t="s">
        <v>9</v>
      </c>
      <c r="D6" s="30">
        <v>73032</v>
      </c>
      <c r="E6" s="34">
        <v>24035</v>
      </c>
      <c r="F6" s="11">
        <f t="shared" si="0"/>
        <v>97067</v>
      </c>
      <c r="G6" s="2">
        <v>3</v>
      </c>
    </row>
    <row r="7" spans="1:7" ht="52.5" x14ac:dyDescent="0.35">
      <c r="A7" s="33" t="s">
        <v>24</v>
      </c>
      <c r="B7" s="18" t="s">
        <v>8</v>
      </c>
      <c r="C7" s="14" t="s">
        <v>22</v>
      </c>
      <c r="D7" s="28">
        <v>93761</v>
      </c>
      <c r="E7" s="19">
        <v>68370</v>
      </c>
      <c r="F7" s="11">
        <f t="shared" si="0"/>
        <v>162131</v>
      </c>
      <c r="G7" s="12">
        <v>4</v>
      </c>
    </row>
    <row r="8" spans="1:7" s="13" customFormat="1" ht="65.150000000000006" x14ac:dyDescent="0.3">
      <c r="A8" s="10" t="s">
        <v>42</v>
      </c>
      <c r="B8" s="16" t="s">
        <v>36</v>
      </c>
      <c r="C8" s="10" t="s">
        <v>27</v>
      </c>
      <c r="D8" s="31">
        <v>141855</v>
      </c>
      <c r="E8" s="11">
        <v>10864</v>
      </c>
      <c r="F8" s="11">
        <f t="shared" si="0"/>
        <v>152719</v>
      </c>
      <c r="G8" s="12">
        <v>5</v>
      </c>
    </row>
    <row r="9" spans="1:7" ht="75" x14ac:dyDescent="0.25">
      <c r="A9" s="33" t="s">
        <v>13</v>
      </c>
      <c r="B9" s="5" t="s">
        <v>11</v>
      </c>
      <c r="C9" s="5" t="s">
        <v>12</v>
      </c>
      <c r="D9" s="30">
        <v>110075</v>
      </c>
      <c r="E9" s="6">
        <v>60000</v>
      </c>
      <c r="F9" s="11">
        <f t="shared" si="0"/>
        <v>170075</v>
      </c>
      <c r="G9" s="2">
        <v>6</v>
      </c>
    </row>
    <row r="10" spans="1:7" ht="52.5" x14ac:dyDescent="0.35">
      <c r="A10" s="33" t="s">
        <v>19</v>
      </c>
      <c r="B10" s="18" t="s">
        <v>8</v>
      </c>
      <c r="C10" s="14" t="s">
        <v>20</v>
      </c>
      <c r="D10" s="28">
        <v>421411</v>
      </c>
      <c r="E10" s="19">
        <v>247037</v>
      </c>
      <c r="F10" s="11">
        <f t="shared" si="0"/>
        <v>668448</v>
      </c>
      <c r="G10" s="12">
        <v>7</v>
      </c>
    </row>
    <row r="11" spans="1:7" ht="52.5" x14ac:dyDescent="0.35">
      <c r="A11" s="33" t="s">
        <v>21</v>
      </c>
      <c r="B11" s="18" t="s">
        <v>8</v>
      </c>
      <c r="C11" s="14" t="s">
        <v>22</v>
      </c>
      <c r="D11" s="28">
        <v>141862</v>
      </c>
      <c r="E11" s="19">
        <v>73227</v>
      </c>
      <c r="F11" s="11">
        <f t="shared" si="0"/>
        <v>215089</v>
      </c>
      <c r="G11" s="12">
        <v>8</v>
      </c>
    </row>
    <row r="12" spans="1:7" ht="52.5" x14ac:dyDescent="0.35">
      <c r="A12" s="33" t="s">
        <v>23</v>
      </c>
      <c r="B12" s="18" t="s">
        <v>8</v>
      </c>
      <c r="C12" s="14" t="s">
        <v>22</v>
      </c>
      <c r="D12" s="28">
        <v>142356</v>
      </c>
      <c r="E12" s="19">
        <v>47652</v>
      </c>
      <c r="F12" s="11">
        <f t="shared" si="0"/>
        <v>190008</v>
      </c>
      <c r="G12" s="12">
        <v>9</v>
      </c>
    </row>
    <row r="13" spans="1:7" ht="58" x14ac:dyDescent="0.35">
      <c r="A13" s="15" t="s">
        <v>10</v>
      </c>
      <c r="B13" s="5" t="s">
        <v>11</v>
      </c>
      <c r="C13" s="5" t="s">
        <v>12</v>
      </c>
      <c r="D13" s="30">
        <v>131948</v>
      </c>
      <c r="E13" s="7">
        <v>60000</v>
      </c>
      <c r="F13" s="11">
        <f t="shared" si="0"/>
        <v>191948</v>
      </c>
      <c r="G13" s="2">
        <v>10</v>
      </c>
    </row>
    <row r="14" spans="1:7" ht="87" x14ac:dyDescent="0.35">
      <c r="A14" s="14" t="s">
        <v>44</v>
      </c>
      <c r="B14" s="5" t="s">
        <v>37</v>
      </c>
      <c r="C14" s="5" t="s">
        <v>38</v>
      </c>
      <c r="D14" s="21">
        <v>204632</v>
      </c>
      <c r="E14" s="29">
        <v>51658</v>
      </c>
      <c r="F14" s="11">
        <f t="shared" si="0"/>
        <v>256290</v>
      </c>
      <c r="G14" s="2">
        <v>11</v>
      </c>
    </row>
    <row r="15" spans="1:7" ht="52.5" x14ac:dyDescent="0.35">
      <c r="A15" s="10" t="s">
        <v>46</v>
      </c>
      <c r="B15" s="16" t="s">
        <v>26</v>
      </c>
      <c r="C15" s="10" t="s">
        <v>25</v>
      </c>
      <c r="D15" s="20">
        <v>356194</v>
      </c>
      <c r="E15" s="26">
        <v>89897</v>
      </c>
      <c r="F15" s="11">
        <f t="shared" si="0"/>
        <v>446091</v>
      </c>
      <c r="G15" s="12">
        <v>12</v>
      </c>
    </row>
    <row r="16" spans="1:7" s="13" customFormat="1" ht="65" x14ac:dyDescent="0.3">
      <c r="A16" s="15" t="s">
        <v>28</v>
      </c>
      <c r="B16" s="14" t="s">
        <v>29</v>
      </c>
      <c r="C16" s="14" t="s">
        <v>41</v>
      </c>
      <c r="D16" s="28">
        <v>106539</v>
      </c>
      <c r="E16" s="11">
        <v>5800</v>
      </c>
      <c r="F16" s="11">
        <f t="shared" si="0"/>
        <v>112339</v>
      </c>
      <c r="G16" s="12">
        <v>13</v>
      </c>
    </row>
    <row r="17" spans="1:9" s="13" customFormat="1" ht="65" x14ac:dyDescent="0.3">
      <c r="A17" s="14" t="s">
        <v>43</v>
      </c>
      <c r="B17" s="10" t="s">
        <v>29</v>
      </c>
      <c r="C17" s="10" t="s">
        <v>40</v>
      </c>
      <c r="D17" s="28">
        <v>107314</v>
      </c>
      <c r="E17" s="11">
        <v>11745</v>
      </c>
      <c r="F17" s="11">
        <f t="shared" si="0"/>
        <v>119059</v>
      </c>
      <c r="G17" s="12">
        <v>14</v>
      </c>
    </row>
    <row r="18" spans="1:9" s="13" customFormat="1" ht="52" x14ac:dyDescent="0.3">
      <c r="A18" s="15" t="s">
        <v>39</v>
      </c>
      <c r="B18" s="18" t="s">
        <v>30</v>
      </c>
      <c r="C18" s="14" t="s">
        <v>31</v>
      </c>
      <c r="D18" s="28">
        <v>254457</v>
      </c>
      <c r="E18" s="17">
        <v>63614</v>
      </c>
      <c r="F18" s="11">
        <f t="shared" si="0"/>
        <v>318071</v>
      </c>
      <c r="G18" s="12">
        <v>15</v>
      </c>
      <c r="I18" s="27"/>
    </row>
    <row r="19" spans="1:9" x14ac:dyDescent="0.35">
      <c r="A19" s="10"/>
      <c r="B19" s="16"/>
      <c r="C19" s="10"/>
      <c r="D19" s="23"/>
      <c r="E19" s="24"/>
      <c r="F19" s="24"/>
      <c r="G19" s="12"/>
    </row>
    <row r="20" spans="1:9" s="13" customFormat="1" ht="13" x14ac:dyDescent="0.3">
      <c r="A20" s="15"/>
      <c r="B20" s="16"/>
      <c r="C20" s="10"/>
      <c r="D20" s="20"/>
      <c r="E20" s="11"/>
      <c r="F20" s="11"/>
      <c r="G20" s="12"/>
    </row>
    <row r="21" spans="1:9" x14ac:dyDescent="0.35">
      <c r="A21" s="2"/>
      <c r="B21" s="16"/>
      <c r="C21" s="14"/>
      <c r="D21" s="8"/>
      <c r="E21" s="22"/>
      <c r="F21" s="2"/>
      <c r="G21" s="2"/>
    </row>
    <row r="22" spans="1:9" x14ac:dyDescent="0.35">
      <c r="A22" s="2"/>
      <c r="B22" s="2"/>
      <c r="C22" s="2" t="s">
        <v>32</v>
      </c>
      <c r="D22" s="8">
        <f>SUM(D4:D18)-D17</f>
        <v>2336149</v>
      </c>
      <c r="E22" s="8"/>
      <c r="F22" s="8">
        <f>SUM(F4:F20)</f>
        <v>3296869</v>
      </c>
      <c r="G22" s="8"/>
    </row>
    <row r="23" spans="1:9" x14ac:dyDescent="0.35">
      <c r="A23" s="2"/>
      <c r="B23" s="2"/>
      <c r="C23" s="2"/>
      <c r="D23" s="2"/>
      <c r="E23" s="2"/>
      <c r="F23" s="2"/>
      <c r="G23" s="2"/>
    </row>
    <row r="24" spans="1:9" x14ac:dyDescent="0.35">
      <c r="A24" s="2"/>
      <c r="B24" s="2"/>
      <c r="C24" s="2" t="s">
        <v>33</v>
      </c>
      <c r="D24" s="8">
        <f>SUM(D6,D7,D9,D10,D11,D12,D13,D16,D18)</f>
        <v>1475441</v>
      </c>
      <c r="E24" s="2"/>
      <c r="F24" s="2"/>
      <c r="G24" s="2"/>
    </row>
    <row r="25" spans="1:9" x14ac:dyDescent="0.35">
      <c r="A25" s="2"/>
      <c r="B25" s="2"/>
      <c r="C25" s="2" t="s">
        <v>34</v>
      </c>
      <c r="D25" s="8">
        <f>SUM(D4,D5,D8,D14,D15)</f>
        <v>860708</v>
      </c>
      <c r="E25" s="2"/>
      <c r="F25" s="2"/>
      <c r="G25" s="2"/>
    </row>
    <row r="26" spans="1:9" x14ac:dyDescent="0.35">
      <c r="B26" s="2"/>
      <c r="C26" s="2" t="s">
        <v>45</v>
      </c>
      <c r="D26" s="8">
        <v>107314</v>
      </c>
      <c r="E26" s="39">
        <v>11745</v>
      </c>
      <c r="F26" s="8">
        <v>119059</v>
      </c>
      <c r="G26" s="2"/>
    </row>
    <row r="27" spans="1:9" x14ac:dyDescent="0.35">
      <c r="B27" s="37" t="s">
        <v>48</v>
      </c>
      <c r="C27" s="35" t="s">
        <v>47</v>
      </c>
      <c r="D27" s="36">
        <v>71376</v>
      </c>
      <c r="E27" s="32">
        <v>17844</v>
      </c>
      <c r="F27" s="32">
        <v>89220</v>
      </c>
    </row>
    <row r="28" spans="1:9" x14ac:dyDescent="0.35">
      <c r="C28" s="2"/>
      <c r="D28" s="8"/>
    </row>
    <row r="29" spans="1:9" x14ac:dyDescent="0.35">
      <c r="C29" s="2"/>
      <c r="D29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Marinock, Kathy</dc:creator>
  <cp:lastModifiedBy>Marinock, Kathy</cp:lastModifiedBy>
  <dcterms:created xsi:type="dcterms:W3CDTF">2016-08-29T20:48:27Z</dcterms:created>
  <dcterms:modified xsi:type="dcterms:W3CDTF">2016-09-06T17:59:22Z</dcterms:modified>
</cp:coreProperties>
</file>